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39d4d1756188c0e2/Desktop/Documents/BILL ALL/WEEKLY BILLS/"/>
    </mc:Choice>
  </mc:AlternateContent>
  <xr:revisionPtr revIDLastSave="54" documentId="11_96D57A60E89AFCC5AE1BDEA7B721FDADFFDBE6D1" xr6:coauthVersionLast="47" xr6:coauthVersionMax="47" xr10:uidLastSave="{C1EF7238-08AC-42E8-811C-3D5FCBAAA046}"/>
  <bookViews>
    <workbookView xWindow="-120" yWindow="-120" windowWidth="15600" windowHeight="11040" tabRatio="871" activeTab="9" xr2:uid="{00000000-000D-0000-FFFF-FFFF00000000}"/>
  </bookViews>
  <sheets>
    <sheet name="OTHER" sheetId="2" r:id="rId1"/>
    <sheet name="MANNA" sheetId="1" r:id="rId2"/>
    <sheet name="SHAWON" sheetId="3" r:id="rId3"/>
    <sheet name="NASIR" sheetId="4" r:id="rId4"/>
    <sheet name="MAHFUZ" sheetId="5" r:id="rId5"/>
    <sheet name="JIHAD" sheetId="6" r:id="rId6"/>
    <sheet name="MD SIR" sheetId="7" r:id="rId7"/>
    <sheet name="UNCLE" sheetId="8" r:id="rId8"/>
    <sheet name="FUND" sheetId="9" r:id="rId9"/>
    <sheet name="SUMMARY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0" l="1"/>
  <c r="C11" i="10"/>
  <c r="B11" i="10"/>
  <c r="D10" i="10"/>
  <c r="D9" i="10"/>
  <c r="D8" i="10"/>
  <c r="D7" i="10"/>
  <c r="D6" i="10"/>
  <c r="D5" i="10"/>
  <c r="D12" i="10" s="1"/>
  <c r="B5" i="10"/>
  <c r="D4" i="10"/>
  <c r="B10" i="9"/>
  <c r="B18" i="10" s="1"/>
  <c r="H5" i="8"/>
  <c r="H4" i="8"/>
  <c r="H6" i="8" s="1"/>
  <c r="E11" i="10" s="1"/>
  <c r="H5" i="7"/>
  <c r="C10" i="10" s="1"/>
  <c r="H4" i="7"/>
  <c r="H6" i="7" s="1"/>
  <c r="E10" i="10" s="1"/>
  <c r="H5" i="6"/>
  <c r="H4" i="6"/>
  <c r="B9" i="10" s="1"/>
  <c r="H5" i="5"/>
  <c r="C8" i="10" s="1"/>
  <c r="H4" i="5"/>
  <c r="H6" i="5" s="1"/>
  <c r="E8" i="10" s="1"/>
  <c r="H5" i="4"/>
  <c r="C7" i="10" s="1"/>
  <c r="H4" i="4"/>
  <c r="B7" i="10" s="1"/>
  <c r="H5" i="3"/>
  <c r="C6" i="10" s="1"/>
  <c r="H4" i="3"/>
  <c r="B6" i="10" s="1"/>
  <c r="H5" i="2"/>
  <c r="H6" i="2" s="1"/>
  <c r="E5" i="10" s="1"/>
  <c r="H4" i="2"/>
  <c r="H5" i="1"/>
  <c r="C4" i="10" s="1"/>
  <c r="H4" i="1"/>
  <c r="H6" i="1" s="1"/>
  <c r="E4" i="10" s="1"/>
  <c r="B8" i="10" l="1"/>
  <c r="H6" i="6"/>
  <c r="E9" i="10" s="1"/>
  <c r="C5" i="10"/>
  <c r="H6" i="3"/>
  <c r="E6" i="10" s="1"/>
  <c r="C9" i="10"/>
  <c r="C12" i="10" s="1"/>
  <c r="B24" i="10" s="1"/>
  <c r="H6" i="4"/>
  <c r="E7" i="10" s="1"/>
  <c r="B4" i="10"/>
  <c r="B10" i="10"/>
  <c r="E12" i="10" l="1"/>
  <c r="B14" i="10" s="1"/>
  <c r="B12" i="10"/>
  <c r="B20" i="10" l="1"/>
  <c r="B19" i="10"/>
</calcChain>
</file>

<file path=xl/sharedStrings.xml><?xml version="1.0" encoding="utf-8"?>
<sst xmlns="http://schemas.openxmlformats.org/spreadsheetml/2006/main" count="199" uniqueCount="76">
  <si>
    <t>MANNA</t>
  </si>
  <si>
    <t>Yellow = you type. White = auto.</t>
  </si>
  <si>
    <t>DATE</t>
  </si>
  <si>
    <t>TYPE</t>
  </si>
  <si>
    <t>PARTICULAR</t>
  </si>
  <si>
    <t>AMOUNT</t>
  </si>
  <si>
    <t>COMPANY</t>
  </si>
  <si>
    <t>PREVIOUS DUE</t>
  </si>
  <si>
    <t>ADV DATE</t>
  </si>
  <si>
    <t>ADV PARTICULAR</t>
  </si>
  <si>
    <t>ADV AMOUNT</t>
  </si>
  <si>
    <t>TOTAL BILL</t>
  </si>
  <si>
    <t>ADVANCE TAKEN</t>
  </si>
  <si>
    <t>CURRENT DUE</t>
  </si>
  <si>
    <t>OTHER</t>
  </si>
  <si>
    <t>SHAWON</t>
  </si>
  <si>
    <t>NASIR</t>
  </si>
  <si>
    <t>MAHFUZ</t>
  </si>
  <si>
    <t>JIHAD</t>
  </si>
  <si>
    <t>MD SIR</t>
  </si>
  <si>
    <t>UNCLE</t>
  </si>
  <si>
    <t>FUND — given by Wouliour vai</t>
  </si>
  <si>
    <t>FUND DATE</t>
  </si>
  <si>
    <t>FUND AMOUNT</t>
  </si>
  <si>
    <t>TOTAL FUND</t>
  </si>
  <si>
    <t>SUMMARY — this bill set</t>
  </si>
  <si>
    <t>100% automatic (except the two yellow carry cells).</t>
  </si>
  <si>
    <t>Account</t>
  </si>
  <si>
    <t>Bill</t>
  </si>
  <si>
    <t>Advance</t>
  </si>
  <si>
    <t>Previous due</t>
  </si>
  <si>
    <t>Current due</t>
  </si>
  <si>
    <t>TOTAL</t>
  </si>
  <si>
    <t>MEMBER DUE (held by all)</t>
  </si>
  <si>
    <t>WOULIOUR VAI — running statement</t>
  </si>
  <si>
    <t>Opening balance owed</t>
  </si>
  <si>
    <t>New fund this set</t>
  </si>
  <si>
    <t>Bills submitted this set</t>
  </si>
  <si>
    <t>Closing balance owed</t>
  </si>
  <si>
    <t>CASH IN HAND — running</t>
  </si>
  <si>
    <t>Previous cash in hand</t>
  </si>
  <si>
    <t>Cash in hand</t>
  </si>
  <si>
    <t>2.7.26</t>
  </si>
  <si>
    <t>30.6.26</t>
  </si>
  <si>
    <t>returns</t>
  </si>
  <si>
    <t>30.06.26</t>
  </si>
  <si>
    <t>irc &amp; erc purpose</t>
  </si>
  <si>
    <t>from zihad</t>
  </si>
  <si>
    <t>taken for personal</t>
  </si>
  <si>
    <t>4.7.26</t>
  </si>
  <si>
    <t>tissue</t>
  </si>
  <si>
    <t>do</t>
  </si>
  <si>
    <t>stamp</t>
  </si>
  <si>
    <t>mm</t>
  </si>
  <si>
    <t>5.7.26</t>
  </si>
  <si>
    <t>05.07.26</t>
  </si>
  <si>
    <t>mouse</t>
  </si>
  <si>
    <t>bl</t>
  </si>
  <si>
    <t>PC PARTS</t>
  </si>
  <si>
    <t>MOUSE</t>
  </si>
  <si>
    <t>FARE</t>
  </si>
  <si>
    <t>ACCESSORIES</t>
  </si>
  <si>
    <t>TISSUE 4</t>
  </si>
  <si>
    <t>LUNCH</t>
  </si>
  <si>
    <t>29.6.26</t>
  </si>
  <si>
    <t>23.6.26</t>
  </si>
  <si>
    <t>DKC CNF BILL</t>
  </si>
  <si>
    <t>INV-26GWSE23Z4071, FLEECE KNITTED RIB</t>
  </si>
  <si>
    <t>SHA LOGISTICFS</t>
  </si>
  <si>
    <t>28.6.26</t>
  </si>
  <si>
    <t>BKASH</t>
  </si>
  <si>
    <t>BKASH CHARGE</t>
  </si>
  <si>
    <t>1.7.26</t>
  </si>
  <si>
    <t xml:space="preserve">RENEWAL </t>
  </si>
  <si>
    <t>IRC+BKASH</t>
  </si>
  <si>
    <t>ERC+BKASH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</si>
</sst>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B8932F"/>
      <name val="Calibri"/>
      <family val="2"/>
    </font>
    <font>
      <i/>
      <sz val="9"/>
      <color rgb="FF9A8F7A"/>
      <name val="Calibri"/>
      <family val="2"/>
    </font>
    <font>
      <b/>
      <sz val="11"/>
      <color rgb="FFFFFFFF"/>
      <name val="Calibri"/>
      <family val="2"/>
    </font>
    <font>
      <b/>
      <sz val="11"/>
      <color rgb="FF211C14"/>
      <name val="Calibri"/>
      <family val="2"/>
    </font>
    <font>
      <b/>
      <sz val="11"/>
      <color rgb="FF0000CC"/>
      <name val="Calibri"/>
      <family val="2"/>
    </font>
    <font>
      <sz val="11"/>
      <color rgb="FF211C14"/>
      <name val="Calibri"/>
      <family val="2"/>
    </font>
    <font>
      <b/>
      <sz val="12"/>
      <color rgb="FF211C14"/>
      <name val="Calibri"/>
      <family val="2"/>
    </font>
    <font>
      <b/>
      <sz val="11"/>
      <name val="Calibri"/>
      <family val="2"/>
    </font>
    <font>
      <b/>
      <sz val="12"/>
      <color rgb="FFB8932F"/>
      <name val="Calibri"/>
      <family val="2"/>
    </font>
    <font>
      <b/>
      <sz val="12"/>
      <color rgb="FF9B3A2E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8932F"/>
      </patternFill>
    </fill>
    <fill>
      <patternFill patternType="solid">
        <fgColor rgb="FFF4EDDD"/>
      </patternFill>
    </fill>
    <fill>
      <patternFill patternType="solid">
        <fgColor rgb="FFFFF3C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9CDB0"/>
      </left>
      <right style="thin">
        <color rgb="FFD9CDB0"/>
      </right>
      <top style="thin">
        <color rgb="FFD9CDB0"/>
      </top>
      <bottom style="thin">
        <color rgb="FFD9CDB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40" fontId="5" fillId="4" borderId="1" xfId="0" applyNumberFormat="1" applyFont="1" applyFill="1" applyBorder="1"/>
    <xf numFmtId="40" fontId="6" fillId="0" borderId="1" xfId="0" applyNumberFormat="1" applyFont="1" applyBorder="1"/>
    <xf numFmtId="0" fontId="7" fillId="3" borderId="1" xfId="0" applyFont="1" applyFill="1" applyBorder="1"/>
    <xf numFmtId="40" fontId="4" fillId="0" borderId="1" xfId="0" applyNumberFormat="1" applyFont="1" applyBorder="1"/>
    <xf numFmtId="0" fontId="0" fillId="0" borderId="1" xfId="0" applyBorder="1"/>
    <xf numFmtId="0" fontId="8" fillId="3" borderId="1" xfId="0" applyFont="1" applyFill="1" applyBorder="1"/>
    <xf numFmtId="40" fontId="4" fillId="3" borderId="1" xfId="0" applyNumberFormat="1" applyFont="1" applyFill="1" applyBorder="1"/>
    <xf numFmtId="0" fontId="9" fillId="0" borderId="0" xfId="0" applyFont="1"/>
    <xf numFmtId="40" fontId="10" fillId="0" borderId="1" xfId="0" applyNumberFormat="1" applyFont="1" applyBorder="1"/>
    <xf numFmtId="40" fontId="7" fillId="0" borderId="1" xfId="0" applyNumberFormat="1" applyFont="1" applyBorder="1"/>
    <xf numFmtId="0" fontId="0" fillId="5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L6"/>
  <sheetViews>
    <sheetView zoomScale="115" zoomScaleNormal="115" workbookViewId="0">
      <selection activeCell="A4" sqref="A4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14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</row>
    <row r="5" spans="1:12" x14ac:dyDescent="0.25">
      <c r="G5" s="4" t="s">
        <v>12</v>
      </c>
      <c r="H5" s="6">
        <f>SUM(L4:L33)</f>
        <v>0</v>
      </c>
    </row>
    <row r="6" spans="1:12" ht="15.75" x14ac:dyDescent="0.25">
      <c r="G6" s="7" t="s">
        <v>13</v>
      </c>
      <c r="H6" s="8">
        <f>H3+H4-H5</f>
        <v>0</v>
      </c>
    </row>
  </sheetData>
  <dataValidations count="1">
    <dataValidation type="list" allowBlank="1" sqref="B5:B203" xr:uid="{00000000-0002-0000-01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workbookViewId="0">
      <selection activeCell="D9" sqref="D9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-14777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55</v>
      </c>
      <c r="B4" t="s">
        <v>58</v>
      </c>
      <c r="C4" t="s">
        <v>59</v>
      </c>
      <c r="D4" s="15">
        <v>700</v>
      </c>
      <c r="G4" s="4" t="s">
        <v>11</v>
      </c>
      <c r="H4" s="6">
        <f>INT(SUM(D4:D203))</f>
        <v>50023</v>
      </c>
      <c r="J4" t="s">
        <v>45</v>
      </c>
      <c r="K4" t="s">
        <v>46</v>
      </c>
      <c r="L4">
        <v>50000</v>
      </c>
    </row>
    <row r="5" spans="1:12" x14ac:dyDescent="0.25">
      <c r="A5" t="s">
        <v>42</v>
      </c>
      <c r="B5" t="s">
        <v>60</v>
      </c>
      <c r="D5" s="15">
        <v>390</v>
      </c>
      <c r="G5" s="4" t="s">
        <v>12</v>
      </c>
      <c r="H5" s="6">
        <f>SUM(L4:L33)</f>
        <v>50700</v>
      </c>
      <c r="J5" t="s">
        <v>55</v>
      </c>
      <c r="K5" t="s">
        <v>56</v>
      </c>
      <c r="L5">
        <v>700</v>
      </c>
    </row>
    <row r="6" spans="1:12" ht="15.75" x14ac:dyDescent="0.25">
      <c r="A6" t="s">
        <v>64</v>
      </c>
      <c r="B6" t="s">
        <v>60</v>
      </c>
      <c r="D6" s="15">
        <v>40</v>
      </c>
      <c r="G6" s="7" t="s">
        <v>13</v>
      </c>
      <c r="H6" s="8">
        <f>H3+H4-H5</f>
        <v>-15454</v>
      </c>
    </row>
    <row r="7" spans="1:12" x14ac:dyDescent="0.25">
      <c r="A7" t="s">
        <v>69</v>
      </c>
      <c r="B7" t="s">
        <v>70</v>
      </c>
      <c r="C7" t="s">
        <v>71</v>
      </c>
      <c r="D7" s="15">
        <v>110</v>
      </c>
    </row>
    <row r="8" spans="1:12" x14ac:dyDescent="0.25">
      <c r="A8" t="s">
        <v>72</v>
      </c>
      <c r="B8" t="s">
        <v>73</v>
      </c>
      <c r="C8" t="s">
        <v>74</v>
      </c>
      <c r="D8" s="15">
        <v>39491</v>
      </c>
    </row>
    <row r="9" spans="1:12" x14ac:dyDescent="0.25">
      <c r="A9" t="s">
        <v>72</v>
      </c>
      <c r="B9" t="s">
        <v>73</v>
      </c>
      <c r="C9" t="s">
        <v>75</v>
      </c>
      <c r="D9" s="15">
        <v>9292</v>
      </c>
    </row>
  </sheetData>
  <dataValidations count="1">
    <dataValidation type="list" allowBlank="1" sqref="B4:B203" xr:uid="{00000000-0002-0000-00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"/>
  <sheetViews>
    <sheetView workbookViewId="0">
      <selection activeCell="D6" sqref="D6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15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-31308.55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42</v>
      </c>
      <c r="B4" t="s">
        <v>60</v>
      </c>
      <c r="D4" s="15">
        <v>50</v>
      </c>
      <c r="G4" s="4" t="s">
        <v>11</v>
      </c>
      <c r="H4" s="6">
        <f>INT(SUM(D4:D203))</f>
        <v>170</v>
      </c>
      <c r="J4" t="s">
        <v>42</v>
      </c>
      <c r="K4" t="s">
        <v>48</v>
      </c>
      <c r="L4">
        <v>2000</v>
      </c>
    </row>
    <row r="5" spans="1:12" x14ac:dyDescent="0.25">
      <c r="A5" t="s">
        <v>43</v>
      </c>
      <c r="B5" t="s">
        <v>60</v>
      </c>
      <c r="D5" s="15">
        <v>20</v>
      </c>
      <c r="G5" s="4" t="s">
        <v>12</v>
      </c>
      <c r="H5" s="6">
        <f>SUM(L4:L33)</f>
        <v>4500</v>
      </c>
      <c r="J5" t="s">
        <v>49</v>
      </c>
      <c r="K5" t="s">
        <v>53</v>
      </c>
      <c r="L5">
        <v>2500</v>
      </c>
    </row>
    <row r="6" spans="1:12" ht="15.75" x14ac:dyDescent="0.25">
      <c r="A6" t="s">
        <v>64</v>
      </c>
      <c r="B6" t="s">
        <v>60</v>
      </c>
      <c r="D6" s="15">
        <v>100</v>
      </c>
      <c r="G6" s="7" t="s">
        <v>13</v>
      </c>
      <c r="H6" s="8">
        <f>H3+H4-H5</f>
        <v>-35638.550000000003</v>
      </c>
    </row>
  </sheetData>
  <dataValidations count="1">
    <dataValidation type="list" allowBlank="1" sqref="B4:B203" xr:uid="{00000000-0002-0000-02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"/>
  <sheetViews>
    <sheetView workbookViewId="0">
      <selection activeCell="D5" sqref="D5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16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-669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42</v>
      </c>
      <c r="B4" t="s">
        <v>60</v>
      </c>
      <c r="D4" s="15">
        <v>110</v>
      </c>
      <c r="G4" s="4" t="s">
        <v>11</v>
      </c>
      <c r="H4" s="6">
        <f>INT(SUM(D4:D203))</f>
        <v>290</v>
      </c>
      <c r="J4" t="s">
        <v>42</v>
      </c>
      <c r="K4" t="s">
        <v>47</v>
      </c>
      <c r="L4">
        <v>1000</v>
      </c>
    </row>
    <row r="5" spans="1:12" x14ac:dyDescent="0.25">
      <c r="A5" t="s">
        <v>42</v>
      </c>
      <c r="B5" t="s">
        <v>63</v>
      </c>
      <c r="D5" s="15">
        <v>180</v>
      </c>
      <c r="G5" s="4" t="s">
        <v>12</v>
      </c>
      <c r="H5" s="6">
        <f>SUM(L4:L33)</f>
        <v>1000</v>
      </c>
    </row>
    <row r="6" spans="1:12" ht="15.75" x14ac:dyDescent="0.25">
      <c r="G6" s="7" t="s">
        <v>13</v>
      </c>
      <c r="H6" s="8">
        <f>H3+H4-H5</f>
        <v>-1379</v>
      </c>
    </row>
  </sheetData>
  <dataValidations count="1">
    <dataValidation type="list" allowBlank="1" sqref="B4:B203" xr:uid="{00000000-0002-0000-03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"/>
  <sheetViews>
    <sheetView topLeftCell="D1" workbookViewId="0">
      <selection activeCell="H6" sqref="H6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17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-15636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65</v>
      </c>
      <c r="B4" t="s">
        <v>66</v>
      </c>
      <c r="C4" t="s">
        <v>67</v>
      </c>
      <c r="D4" s="15">
        <v>5500</v>
      </c>
      <c r="E4" t="s">
        <v>68</v>
      </c>
      <c r="G4" s="4" t="s">
        <v>11</v>
      </c>
      <c r="H4" s="6">
        <f>INT(SUM(D4:D203))</f>
        <v>5500</v>
      </c>
      <c r="J4" t="s">
        <v>43</v>
      </c>
      <c r="K4" t="s">
        <v>44</v>
      </c>
      <c r="L4">
        <v>-6000</v>
      </c>
    </row>
    <row r="5" spans="1:12" x14ac:dyDescent="0.25">
      <c r="G5" s="4" t="s">
        <v>12</v>
      </c>
      <c r="H5" s="6">
        <f>SUM(L4:L33)</f>
        <v>-6000</v>
      </c>
    </row>
    <row r="6" spans="1:12" ht="15.75" x14ac:dyDescent="0.25">
      <c r="G6" s="7" t="s">
        <v>13</v>
      </c>
      <c r="H6" s="8">
        <f>H3+H4-H5</f>
        <v>-4136</v>
      </c>
    </row>
  </sheetData>
  <dataValidations count="1">
    <dataValidation type="list" allowBlank="1" sqref="B4:B203" xr:uid="{00000000-0002-0000-04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"/>
  <sheetViews>
    <sheetView topLeftCell="D1" workbookViewId="0">
      <selection activeCell="D7" sqref="D7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18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-3247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49</v>
      </c>
      <c r="B4" t="s">
        <v>60</v>
      </c>
      <c r="D4" s="15">
        <v>80</v>
      </c>
      <c r="G4" s="4" t="s">
        <v>11</v>
      </c>
      <c r="H4" s="6">
        <f>INT(SUM(D4:D203))</f>
        <v>680</v>
      </c>
      <c r="J4" t="s">
        <v>49</v>
      </c>
      <c r="K4" t="s">
        <v>50</v>
      </c>
      <c r="L4">
        <v>500</v>
      </c>
    </row>
    <row r="5" spans="1:12" x14ac:dyDescent="0.25">
      <c r="A5" t="s">
        <v>42</v>
      </c>
      <c r="B5" t="s">
        <v>61</v>
      </c>
      <c r="C5" t="s">
        <v>62</v>
      </c>
      <c r="D5" s="15">
        <v>400</v>
      </c>
      <c r="G5" s="4" t="s">
        <v>12</v>
      </c>
      <c r="H5" s="6">
        <f>SUM(L4:L33)</f>
        <v>13500</v>
      </c>
      <c r="J5" t="s">
        <v>51</v>
      </c>
      <c r="K5" t="s">
        <v>52</v>
      </c>
      <c r="L5">
        <v>6000</v>
      </c>
    </row>
    <row r="6" spans="1:12" ht="15.75" x14ac:dyDescent="0.25">
      <c r="A6" t="s">
        <v>42</v>
      </c>
      <c r="B6" t="s">
        <v>63</v>
      </c>
      <c r="D6" s="15">
        <v>100</v>
      </c>
      <c r="G6" s="7" t="s">
        <v>13</v>
      </c>
      <c r="H6" s="8">
        <f>H3+H4-H5</f>
        <v>-16067</v>
      </c>
      <c r="J6" t="s">
        <v>54</v>
      </c>
      <c r="K6" t="s">
        <v>57</v>
      </c>
      <c r="L6">
        <v>7000</v>
      </c>
    </row>
    <row r="7" spans="1:12" x14ac:dyDescent="0.25">
      <c r="A7" t="s">
        <v>42</v>
      </c>
      <c r="B7" t="s">
        <v>60</v>
      </c>
      <c r="D7" s="15">
        <v>100</v>
      </c>
    </row>
  </sheetData>
  <dataValidations count="1">
    <dataValidation type="list" allowBlank="1" sqref="B4:B203" xr:uid="{00000000-0002-0000-05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"/>
  <sheetViews>
    <sheetView workbookViewId="0"/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19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</row>
    <row r="5" spans="1:12" x14ac:dyDescent="0.25">
      <c r="G5" s="4" t="s">
        <v>12</v>
      </c>
      <c r="H5" s="6">
        <f>SUM(L4:L33)</f>
        <v>0</v>
      </c>
    </row>
    <row r="6" spans="1:12" ht="15.75" x14ac:dyDescent="0.25">
      <c r="G6" s="7" t="s">
        <v>13</v>
      </c>
      <c r="H6" s="8">
        <f>H3+H4-H5</f>
        <v>0</v>
      </c>
    </row>
  </sheetData>
  <dataValidations count="1">
    <dataValidation type="list" allowBlank="1" sqref="B4:B203" xr:uid="{00000000-0002-0000-06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"/>
  <sheetViews>
    <sheetView workbookViewId="0"/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20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-10000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</row>
    <row r="5" spans="1:12" x14ac:dyDescent="0.25">
      <c r="G5" s="4" t="s">
        <v>12</v>
      </c>
      <c r="H5" s="6">
        <f>SUM(L4:L33)</f>
        <v>0</v>
      </c>
    </row>
    <row r="6" spans="1:12" ht="15.75" x14ac:dyDescent="0.25">
      <c r="G6" s="7" t="s">
        <v>13</v>
      </c>
      <c r="H6" s="8">
        <f>H3+H4-H5</f>
        <v>-10000</v>
      </c>
    </row>
  </sheetData>
  <dataValidations count="1">
    <dataValidation type="list" allowBlank="1" sqref="B4:B203" xr:uid="{00000000-0002-0000-07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>
      <selection activeCell="B5" sqref="B5"/>
    </sheetView>
  </sheetViews>
  <sheetFormatPr defaultRowHeight="15" x14ac:dyDescent="0.25"/>
  <cols>
    <col min="1" max="2" width="14" customWidth="1"/>
  </cols>
  <sheetData>
    <row r="1" spans="1:2" ht="21" x14ac:dyDescent="0.35">
      <c r="A1" s="1" t="s">
        <v>21</v>
      </c>
    </row>
    <row r="3" spans="1:2" x14ac:dyDescent="0.25">
      <c r="A3" s="3" t="s">
        <v>22</v>
      </c>
      <c r="B3" s="3" t="s">
        <v>23</v>
      </c>
    </row>
    <row r="4" spans="1:2" x14ac:dyDescent="0.25">
      <c r="A4" t="s">
        <v>42</v>
      </c>
      <c r="B4">
        <v>50000</v>
      </c>
    </row>
    <row r="10" spans="1:2" x14ac:dyDescent="0.25">
      <c r="A10" s="4" t="s">
        <v>24</v>
      </c>
      <c r="B10" s="8">
        <f>SUM(B4:B9)</f>
        <v>50000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tabSelected="1" topLeftCell="A10" workbookViewId="0">
      <selection activeCell="E6" sqref="E6"/>
    </sheetView>
  </sheetViews>
  <sheetFormatPr defaultRowHeight="15" x14ac:dyDescent="0.25"/>
  <cols>
    <col min="1" max="1" width="30" customWidth="1"/>
    <col min="2" max="5" width="15" customWidth="1"/>
  </cols>
  <sheetData>
    <row r="1" spans="1:5" ht="21" x14ac:dyDescent="0.35">
      <c r="A1" s="1" t="s">
        <v>25</v>
      </c>
    </row>
    <row r="2" spans="1:5" x14ac:dyDescent="0.25">
      <c r="A2" s="2" t="s">
        <v>26</v>
      </c>
    </row>
    <row r="3" spans="1: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</row>
    <row r="4" spans="1:5" x14ac:dyDescent="0.25">
      <c r="A4" s="9" t="s">
        <v>0</v>
      </c>
      <c r="B4" s="6">
        <f>MANNA!H4</f>
        <v>50023</v>
      </c>
      <c r="C4" s="6">
        <f>MANNA!H5</f>
        <v>50700</v>
      </c>
      <c r="D4" s="6">
        <f>MANNA!H3</f>
        <v>-14777</v>
      </c>
      <c r="E4" s="8">
        <f>MANNA!H6</f>
        <v>-15454</v>
      </c>
    </row>
    <row r="5" spans="1:5" x14ac:dyDescent="0.25">
      <c r="A5" s="9" t="s">
        <v>14</v>
      </c>
      <c r="B5" s="6">
        <f>OTHER!H4</f>
        <v>0</v>
      </c>
      <c r="C5" s="6">
        <f>OTHER!H5</f>
        <v>0</v>
      </c>
      <c r="D5" s="6">
        <f>OTHER!H3</f>
        <v>0</v>
      </c>
      <c r="E5" s="8">
        <f>OTHER!H6</f>
        <v>0</v>
      </c>
    </row>
    <row r="6" spans="1:5" x14ac:dyDescent="0.25">
      <c r="A6" s="9" t="s">
        <v>15</v>
      </c>
      <c r="B6" s="6">
        <f>SHAWON!H4</f>
        <v>170</v>
      </c>
      <c r="C6" s="6">
        <f>SHAWON!H5</f>
        <v>4500</v>
      </c>
      <c r="D6" s="6">
        <f>SHAWON!H3</f>
        <v>-31308.55</v>
      </c>
      <c r="E6" s="8">
        <f>SHAWON!H6</f>
        <v>-35638.550000000003</v>
      </c>
    </row>
    <row r="7" spans="1:5" x14ac:dyDescent="0.25">
      <c r="A7" s="9" t="s">
        <v>16</v>
      </c>
      <c r="B7" s="6">
        <f>NASIR!H4</f>
        <v>290</v>
      </c>
      <c r="C7" s="6">
        <f>NASIR!H5</f>
        <v>1000</v>
      </c>
      <c r="D7" s="6">
        <f>NASIR!H3</f>
        <v>-669</v>
      </c>
      <c r="E7" s="8">
        <f>NASIR!H6</f>
        <v>-1379</v>
      </c>
    </row>
    <row r="8" spans="1:5" x14ac:dyDescent="0.25">
      <c r="A8" s="9" t="s">
        <v>17</v>
      </c>
      <c r="B8" s="6">
        <f>MAHFUZ!H4</f>
        <v>5500</v>
      </c>
      <c r="C8" s="6">
        <f>MAHFUZ!H5</f>
        <v>-6000</v>
      </c>
      <c r="D8" s="6">
        <f>MAHFUZ!H3</f>
        <v>-15636</v>
      </c>
      <c r="E8" s="8">
        <f>MAHFUZ!H6</f>
        <v>-4136</v>
      </c>
    </row>
    <row r="9" spans="1:5" x14ac:dyDescent="0.25">
      <c r="A9" s="9" t="s">
        <v>18</v>
      </c>
      <c r="B9" s="6">
        <f>JIHAD!H4</f>
        <v>680</v>
      </c>
      <c r="C9" s="6">
        <f>JIHAD!H5</f>
        <v>13500</v>
      </c>
      <c r="D9" s="6">
        <f>JIHAD!H3</f>
        <v>-3247</v>
      </c>
      <c r="E9" s="8">
        <f>JIHAD!H6</f>
        <v>-16067</v>
      </c>
    </row>
    <row r="10" spans="1:5" x14ac:dyDescent="0.25">
      <c r="A10" s="9" t="s">
        <v>19</v>
      </c>
      <c r="B10" s="6">
        <f>'MD SIR'!H4</f>
        <v>0</v>
      </c>
      <c r="C10" s="6">
        <f>'MD SIR'!H5</f>
        <v>0</v>
      </c>
      <c r="D10" s="6">
        <f>'MD SIR'!H3</f>
        <v>0</v>
      </c>
      <c r="E10" s="8">
        <f>'MD SIR'!H6</f>
        <v>0</v>
      </c>
    </row>
    <row r="11" spans="1:5" x14ac:dyDescent="0.25">
      <c r="A11" s="9" t="s">
        <v>20</v>
      </c>
      <c r="B11" s="6">
        <f>UNCLE!H4</f>
        <v>0</v>
      </c>
      <c r="C11" s="6">
        <f>UNCLE!H5</f>
        <v>0</v>
      </c>
      <c r="D11" s="6">
        <f>UNCLE!H3</f>
        <v>-10000</v>
      </c>
      <c r="E11" s="8">
        <f>UNCLE!H6</f>
        <v>-10000</v>
      </c>
    </row>
    <row r="12" spans="1:5" x14ac:dyDescent="0.25">
      <c r="A12" s="10" t="s">
        <v>32</v>
      </c>
      <c r="B12" s="11">
        <f>SUM(B4:B11)</f>
        <v>56663</v>
      </c>
      <c r="C12" s="11">
        <f>SUM(C4:C11)</f>
        <v>63700</v>
      </c>
      <c r="D12" s="11">
        <f>SUM(D4:D11)</f>
        <v>-75637.55</v>
      </c>
      <c r="E12" s="11">
        <f>SUM(E4:E11)</f>
        <v>-82674.55</v>
      </c>
    </row>
    <row r="14" spans="1:5" x14ac:dyDescent="0.25">
      <c r="A14" s="4" t="s">
        <v>33</v>
      </c>
      <c r="B14" s="8">
        <f>E12</f>
        <v>-82674.55</v>
      </c>
    </row>
    <row r="16" spans="1:5" ht="15.75" x14ac:dyDescent="0.25">
      <c r="A16" s="12" t="s">
        <v>34</v>
      </c>
    </row>
    <row r="17" spans="1:2" x14ac:dyDescent="0.25">
      <c r="A17" s="4" t="s">
        <v>35</v>
      </c>
      <c r="B17" s="5">
        <v>-122837.55</v>
      </c>
    </row>
    <row r="18" spans="1:2" x14ac:dyDescent="0.25">
      <c r="A18" s="4" t="s">
        <v>36</v>
      </c>
      <c r="B18" s="6">
        <f>FUND!B10</f>
        <v>50000</v>
      </c>
    </row>
    <row r="19" spans="1:2" x14ac:dyDescent="0.25">
      <c r="A19" s="4" t="s">
        <v>37</v>
      </c>
      <c r="B19" s="6">
        <f>B12</f>
        <v>56663</v>
      </c>
    </row>
    <row r="20" spans="1:2" ht="15.75" x14ac:dyDescent="0.25">
      <c r="A20" s="4" t="s">
        <v>38</v>
      </c>
      <c r="B20" s="13">
        <f>B17-FUND!B10+B12</f>
        <v>-116174.54999999999</v>
      </c>
    </row>
    <row r="22" spans="1:2" ht="15.75" x14ac:dyDescent="0.25">
      <c r="A22" s="12" t="s">
        <v>39</v>
      </c>
    </row>
    <row r="23" spans="1:2" x14ac:dyDescent="0.25">
      <c r="A23" s="4" t="s">
        <v>40</v>
      </c>
      <c r="B23" s="5">
        <v>47200</v>
      </c>
    </row>
    <row r="24" spans="1:2" ht="15.75" x14ac:dyDescent="0.25">
      <c r="A24" s="4" t="s">
        <v>41</v>
      </c>
      <c r="B24" s="14">
        <f>B23+FUND!B10-C12</f>
        <v>33500</v>
      </c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OTHER</vt:lpstr>
      <vt:lpstr>MANNA</vt:lpstr>
      <vt:lpstr>SHAWON</vt:lpstr>
      <vt:lpstr>NASIR</vt:lpstr>
      <vt:lpstr>MAHFUZ</vt:lpstr>
      <vt:lpstr>JIHAD</vt:lpstr>
      <vt:lpstr>MD SIR</vt:lpstr>
      <vt:lpstr>UNCLE</vt:lpstr>
      <vt:lpstr>FUND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shabukta haider</cp:lastModifiedBy>
  <cp:lastPrinted>2026-07-05T07:02:11Z</cp:lastPrinted>
  <dcterms:created xsi:type="dcterms:W3CDTF">2026-06-28T04:32:33Z</dcterms:created>
  <dcterms:modified xsi:type="dcterms:W3CDTF">2026-07-05T07:03:30Z</dcterms:modified>
</cp:coreProperties>
</file>